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520" tabRatio="715" activeTab="1"/>
  </bookViews>
  <sheets>
    <sheet name="Профессии по ВЭД" sheetId="8" r:id="rId1"/>
    <sheet name="Профессии по ОКСО" sheetId="7" r:id="rId2"/>
  </sheets>
  <definedNames>
    <definedName name="_xlnm.Print_Titles" localSheetId="0">'Профессии по ВЭД'!$8:$10</definedName>
    <definedName name="_xlnm.Print_Titles" localSheetId="1">'Профессии по ОКСО'!$8:$10</definedName>
  </definedNames>
  <calcPr calcId="125725" calcOnSave="0" concurrentCalc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8"/>
  <c r="D19"/>
  <c r="C12"/>
  <c r="C16"/>
  <c r="C19"/>
  <c r="C32"/>
  <c r="C11"/>
  <c r="D12"/>
  <c r="E12"/>
  <c r="F12"/>
  <c r="G12"/>
  <c r="H12"/>
  <c r="I12"/>
  <c r="D16"/>
  <c r="E16"/>
  <c r="F16"/>
  <c r="G16"/>
  <c r="H16"/>
  <c r="I16"/>
  <c r="E19"/>
  <c r="F19"/>
  <c r="G19"/>
  <c r="H19"/>
  <c r="I19"/>
  <c r="E32"/>
  <c r="F32"/>
  <c r="G32"/>
  <c r="H32"/>
  <c r="I32"/>
  <c r="D11"/>
  <c r="E11"/>
  <c r="F11"/>
  <c r="G11"/>
  <c r="H11"/>
  <c r="I11"/>
  <c r="D12" i="7"/>
  <c r="C12"/>
  <c r="I37"/>
  <c r="H37"/>
  <c r="G37"/>
  <c r="F37"/>
  <c r="E37"/>
  <c r="D37"/>
  <c r="C37"/>
  <c r="I35"/>
  <c r="H35"/>
  <c r="G35"/>
  <c r="F35"/>
  <c r="E35"/>
  <c r="D35"/>
  <c r="C35"/>
  <c r="I30"/>
  <c r="H30"/>
  <c r="G30"/>
  <c r="F30"/>
  <c r="E30"/>
  <c r="D30"/>
  <c r="C30"/>
  <c r="I27"/>
  <c r="H27"/>
  <c r="G27"/>
  <c r="F27"/>
  <c r="E27"/>
  <c r="D27"/>
  <c r="C27"/>
  <c r="I12"/>
  <c r="H12"/>
  <c r="G12"/>
  <c r="F12"/>
  <c r="E12"/>
  <c r="I11"/>
  <c r="H11"/>
  <c r="G11"/>
  <c r="F11"/>
  <c r="E11"/>
  <c r="D11"/>
  <c r="C11"/>
</calcChain>
</file>

<file path=xl/sharedStrings.xml><?xml version="1.0" encoding="utf-8"?>
<sst xmlns="http://schemas.openxmlformats.org/spreadsheetml/2006/main" count="159" uniqueCount="145">
  <si>
    <t>ПРОГНОЗ</t>
  </si>
  <si>
    <t>D</t>
  </si>
  <si>
    <t>F</t>
  </si>
  <si>
    <t>G</t>
  </si>
  <si>
    <t>I</t>
  </si>
  <si>
    <t>J</t>
  </si>
  <si>
    <t>K</t>
  </si>
  <si>
    <t>L</t>
  </si>
  <si>
    <t>N</t>
  </si>
  <si>
    <t>O</t>
  </si>
  <si>
    <t>P</t>
  </si>
  <si>
    <t>Q</t>
  </si>
  <si>
    <t>R</t>
  </si>
  <si>
    <t>2020 г.</t>
  </si>
  <si>
    <t>2021 г.</t>
  </si>
  <si>
    <t>2022 г.</t>
  </si>
  <si>
    <t>2023 г.</t>
  </si>
  <si>
    <t>2024 г.</t>
  </si>
  <si>
    <t>человек</t>
  </si>
  <si>
    <t>Раздел ОКВЭД</t>
  </si>
  <si>
    <t xml:space="preserve">Растениеводство и животноводство, охота и предоставление соответствующих услуг в этих областях </t>
  </si>
  <si>
    <t xml:space="preserve">Лесоводство и лесозаготовки </t>
  </si>
  <si>
    <t xml:space="preserve">Рыболовство и рыбоводство </t>
  </si>
  <si>
    <t xml:space="preserve">Деятельность полиграфическая и копирование носителей информации </t>
  </si>
  <si>
    <t xml:space="preserve">Производство прочих транспортных средств и оборудования </t>
  </si>
  <si>
    <t xml:space="preserve">Обеспечение электрической энергией, газом и паром; кондиционирование воздуха </t>
  </si>
  <si>
    <t xml:space="preserve">Торговля розничная, кроме торговли автотранспортными средствами и мотоциклами </t>
  </si>
  <si>
    <t xml:space="preserve">Деятельность сухопутного и трубопроводного транспорта </t>
  </si>
  <si>
    <t xml:space="preserve">Деятельность водного транспорта </t>
  </si>
  <si>
    <t xml:space="preserve">Деятельность воздушного и космического транспорта </t>
  </si>
  <si>
    <t xml:space="preserve">Складское хозяйство и вспомогательная транспортная деятельность </t>
  </si>
  <si>
    <t xml:space="preserve">Деятельность почтовой связи и курьерская деятельность </t>
  </si>
  <si>
    <t xml:space="preserve">Образование </t>
  </si>
  <si>
    <t>Информатика и вычислительная техника</t>
  </si>
  <si>
    <t>Инженерное дело, технологии и технические науки</t>
  </si>
  <si>
    <t>Сельское хозяйство и сельскохозяйственные науки</t>
  </si>
  <si>
    <t>Науки об обществе</t>
  </si>
  <si>
    <t>Техника и технологии строительства</t>
  </si>
  <si>
    <t>2.08.00.00</t>
  </si>
  <si>
    <t>2.09.00.00</t>
  </si>
  <si>
    <t>2.11.00.00</t>
  </si>
  <si>
    <t>Электроника, радиотехника и системы связи</t>
  </si>
  <si>
    <t>2.13.00.00</t>
  </si>
  <si>
    <t>Электро- тепло- энергетика</t>
  </si>
  <si>
    <t>2.15.00.00</t>
  </si>
  <si>
    <t>Машиностроение</t>
  </si>
  <si>
    <t>2.18.00.00</t>
  </si>
  <si>
    <t>Химические технологии</t>
  </si>
  <si>
    <t>2.20.00.00</t>
  </si>
  <si>
    <t>Техносферная безопасность и природообустройство</t>
  </si>
  <si>
    <t>2.21.00.00</t>
  </si>
  <si>
    <t>Прикладная геология, горное дело, нефтегазовое дело и геодезия</t>
  </si>
  <si>
    <t>2.22.00.00</t>
  </si>
  <si>
    <t>2.23.00.00</t>
  </si>
  <si>
    <t>2.24.00.00</t>
  </si>
  <si>
    <t>Авиационная и ракетно-космическая техника</t>
  </si>
  <si>
    <t>2.26.00.00</t>
  </si>
  <si>
    <t>2.29.00.00</t>
  </si>
  <si>
    <t>Технологии легкой промышленности</t>
  </si>
  <si>
    <t>4.35.00.00</t>
  </si>
  <si>
    <t>Сельское, лесное и рыбное хозяйство</t>
  </si>
  <si>
    <t>4.36.00.00</t>
  </si>
  <si>
    <t>Ветеринария и зоотехния</t>
  </si>
  <si>
    <t>5.38.00.00</t>
  </si>
  <si>
    <t>Экономика и управление</t>
  </si>
  <si>
    <t>5.39.00.00</t>
  </si>
  <si>
    <t>Социология и социальная работа</t>
  </si>
  <si>
    <t>5.42.00.00</t>
  </si>
  <si>
    <t>5.43.00.00</t>
  </si>
  <si>
    <t>Сервис и туризм</t>
  </si>
  <si>
    <t>Гуманитарные науки</t>
  </si>
  <si>
    <t>7.46.00.00</t>
  </si>
  <si>
    <t>История и археология</t>
  </si>
  <si>
    <t>Искусство и культура</t>
  </si>
  <si>
    <t>8.54.00.00</t>
  </si>
  <si>
    <t>8.55.00.00</t>
  </si>
  <si>
    <t>Экранные искусства</t>
  </si>
  <si>
    <t>Средства массовой информации и информационно-библиотечное дело</t>
  </si>
  <si>
    <t>Техника и технологии кораблестроения и водного транспорта</t>
  </si>
  <si>
    <t xml:space="preserve">Коды по ОКСО </t>
  </si>
  <si>
    <t>Наименование видов 
экономической 
деятельности</t>
  </si>
  <si>
    <t>Добыча топливно-энергетических полезных ископаемых</t>
  </si>
  <si>
    <t>Добыча полезных ископаемых, кроме топливно-энергетических</t>
  </si>
  <si>
    <t>Производство пищевых продуктов, напитков и табачных изделий</t>
  </si>
  <si>
    <t>Производство текстильных изделий, одежды, кожи и изделий из кожи</t>
  </si>
  <si>
    <t>Обработка древесины и производство изделий из дерева; производство бумаги и бумажных изделий</t>
  </si>
  <si>
    <t xml:space="preserve">Производство нефтепродуктов </t>
  </si>
  <si>
    <t>Сельское, лесное хозяйство, охота, рыболовство и рыбоводство</t>
  </si>
  <si>
    <t>А</t>
  </si>
  <si>
    <t>В</t>
  </si>
  <si>
    <t>Добыча полезных ископаемых</t>
  </si>
  <si>
    <t>01</t>
  </si>
  <si>
    <t>02</t>
  </si>
  <si>
    <t>03</t>
  </si>
  <si>
    <t>05 - 06</t>
  </si>
  <si>
    <t>08 - 09</t>
  </si>
  <si>
    <t>Обрабатывающие производства</t>
  </si>
  <si>
    <t>С</t>
  </si>
  <si>
    <t>10 - 12</t>
  </si>
  <si>
    <t>13 - 15</t>
  </si>
  <si>
    <t>16 - 17</t>
  </si>
  <si>
    <t>18</t>
  </si>
  <si>
    <t>19</t>
  </si>
  <si>
    <t>Производство металлургическое и производство готовых металлических изделий, кроме машин и оборудования</t>
  </si>
  <si>
    <t>24 - 25</t>
  </si>
  <si>
    <t>30</t>
  </si>
  <si>
    <t>Прочие обрабатывающие производства</t>
  </si>
  <si>
    <t>31 - 33</t>
  </si>
  <si>
    <t>Е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</si>
  <si>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</si>
  <si>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</si>
  <si>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Транспортировка и хранение</t>
  </si>
  <si>
    <t>Н</t>
  </si>
  <si>
    <t>49</t>
  </si>
  <si>
    <t>50</t>
  </si>
  <si>
    <t>51</t>
  </si>
  <si>
    <t>52</t>
  </si>
  <si>
    <t>53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</si>
  <si>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</si>
  <si>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</si>
  <si>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</si>
  <si>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</si>
  <si>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</si>
  <si>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</si>
  <si>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</si>
  <si>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</si>
  <si>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</si>
  <si>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</si>
  <si>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Всего по краю, из них:</t>
  </si>
  <si>
    <t>Выпуск обучающихся в крае</t>
  </si>
  <si>
    <t>ежегодной потребности экономики Хабаровского края в выпускниках образовательных организаций</t>
  </si>
  <si>
    <t>c профессиональным образованием по основным видам экономической деятельности на период до 2030 года</t>
  </si>
  <si>
    <t>потребности экономики Хабаровского края в квалифицированных рабочих и служащих</t>
  </si>
  <si>
    <t>Таблица 5</t>
  </si>
  <si>
    <t>Таблица 6</t>
  </si>
  <si>
    <t>Промышленная экология и биотехнологии</t>
  </si>
  <si>
    <t>2.19.00.00</t>
  </si>
  <si>
    <t>Технология материалов (металлургия)</t>
  </si>
  <si>
    <t>Техника и технологии наземного транспорта</t>
  </si>
  <si>
    <t>профессионального образования в разрезе укрупненных групп специальностей и направлений подготовки на период до 2024 года</t>
  </si>
  <si>
    <t>Прогноз потребности в кадрах</t>
  </si>
  <si>
    <t>ПРИЛОЖЕНИЕ № 2</t>
  </si>
  <si>
    <t>Изобразительные и прикладные виды искусств</t>
  </si>
  <si>
    <t>Факт 2019 г.</t>
  </si>
  <si>
    <t>План 2020 г.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</si>
</sst>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4"/>
      <color theme="1"/>
      <name val="Times New Roman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3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4"/>
      <color rgb="FFFF0000"/>
      <name val="Times New Roman"/>
      <family val="2"/>
      <charset val="204"/>
    </font>
    <font>
      <sz val="14"/>
      <name val="Times New Roman"/>
      <family val="2"/>
      <charset val="204"/>
    </font>
    <font>
      <b/>
      <sz val="13"/>
      <name val="Times New Roman"/>
      <family val="2"/>
      <charset val="204"/>
    </font>
    <font>
      <b/>
      <sz val="14"/>
      <name val="Times New Roman"/>
      <family val="2"/>
      <charset val="204"/>
    </font>
    <font>
      <b/>
      <sz val="14"/>
      <color rgb="FFFF0000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0" fillId="0" borderId="0" xfId="0" applyFont="1"/>
    <xf numFmtId="0" fontId="2" fillId="0" borderId="0" xfId="0" applyFont="1"/>
    <xf numFmtId="164" fontId="0" fillId="0" borderId="0" xfId="0" applyNumberFormat="1" applyFont="1" applyAlignment="1">
      <alignment wrapText="1"/>
    </xf>
    <xf numFmtId="0" fontId="3" fillId="0" borderId="0" xfId="0" applyFont="1"/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3" fillId="3" borderId="0" xfId="0" applyFont="1" applyFill="1"/>
    <xf numFmtId="0" fontId="4" fillId="3" borderId="1" xfId="0" applyFont="1" applyFill="1" applyBorder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/>
    </xf>
    <xf numFmtId="0" fontId="4" fillId="3" borderId="0" xfId="0" applyFont="1" applyFill="1"/>
    <xf numFmtId="0" fontId="4" fillId="0" borderId="0" xfId="0" applyFont="1"/>
    <xf numFmtId="164" fontId="4" fillId="0" borderId="0" xfId="0" applyNumberFormat="1" applyFont="1" applyAlignment="1">
      <alignment wrapText="1"/>
    </xf>
    <xf numFmtId="0" fontId="4" fillId="3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 wrapText="1"/>
    </xf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0" xfId="0" applyFont="1"/>
    <xf numFmtId="164" fontId="9" fillId="0" borderId="0" xfId="0" applyNumberFormat="1" applyFont="1" applyAlignment="1">
      <alignment wrapText="1"/>
    </xf>
    <xf numFmtId="0" fontId="9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left" vertical="center" wrapText="1"/>
    </xf>
    <xf numFmtId="0" fontId="11" fillId="0" borderId="0" xfId="0" applyFont="1"/>
    <xf numFmtId="0" fontId="5" fillId="0" borderId="0" xfId="0" applyFont="1"/>
    <xf numFmtId="164" fontId="5" fillId="0" borderId="0" xfId="0" applyNumberFormat="1" applyFont="1" applyAlignment="1">
      <alignment wrapText="1"/>
    </xf>
    <xf numFmtId="0" fontId="8" fillId="3" borderId="0" xfId="0" applyFont="1" applyFill="1"/>
    <xf numFmtId="0" fontId="12" fillId="3" borderId="0" xfId="0" applyFont="1" applyFill="1"/>
    <xf numFmtId="0" fontId="8" fillId="3" borderId="0" xfId="0" applyFont="1" applyFill="1" applyBorder="1"/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 indent="2"/>
    </xf>
    <xf numFmtId="0" fontId="5" fillId="3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left" vertical="center" wrapText="1"/>
    </xf>
    <xf numFmtId="0" fontId="0" fillId="3" borderId="0" xfId="0" applyFill="1" applyAlignment="1">
      <alignment horizontal="right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/>
    </xf>
    <xf numFmtId="0" fontId="0" fillId="3" borderId="0" xfId="0" applyFont="1" applyFill="1" applyAlignment="1">
      <alignment horizontal="center"/>
    </xf>
    <xf numFmtId="0" fontId="9" fillId="0" borderId="0" xfId="0" applyFont="1" applyAlignment="1">
      <alignment horizontal="right"/>
    </xf>
    <xf numFmtId="0" fontId="5" fillId="0" borderId="1" xfId="0" applyNumberFormat="1" applyFont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right"/>
    </xf>
    <xf numFmtId="0" fontId="0" fillId="0" borderId="0" xfId="0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2"/>
  <sheetViews>
    <sheetView zoomScale="80" zoomScaleNormal="80" workbookViewId="0">
      <selection activeCell="M12" sqref="M12"/>
    </sheetView>
  </sheetViews>
  <sheetFormatPr defaultRowHeight="18.75"/>
  <cols>
    <col min="1" max="1" width="7.44140625" style="5" customWidth="1"/>
    <col min="2" max="2" width="38.5546875" style="5" customWidth="1"/>
    <col min="3" max="3" width="13.21875" style="5" customWidth="1"/>
    <col min="4" max="4" width="12.44140625" style="5" customWidth="1"/>
    <col min="5" max="5" width="9.77734375" style="5" customWidth="1"/>
    <col min="6" max="6" width="9.6640625" style="5" customWidth="1"/>
    <col min="7" max="7" width="10" style="5" customWidth="1"/>
    <col min="8" max="9" width="9.77734375" style="5" customWidth="1"/>
    <col min="10" max="16384" width="8.88671875" style="5"/>
  </cols>
  <sheetData>
    <row r="1" spans="1:9">
      <c r="A1" s="53" t="s">
        <v>133</v>
      </c>
      <c r="B1" s="53"/>
      <c r="G1" s="55" t="s">
        <v>141</v>
      </c>
      <c r="H1" s="55"/>
      <c r="I1" s="55"/>
    </row>
    <row r="2" spans="1:9" ht="9" customHeight="1"/>
    <row r="3" spans="1:9" ht="15" customHeight="1">
      <c r="B3" s="54" t="s">
        <v>0</v>
      </c>
      <c r="C3" s="54"/>
      <c r="D3" s="54"/>
      <c r="E3" s="54"/>
      <c r="F3" s="54"/>
      <c r="G3" s="54"/>
      <c r="H3" s="54"/>
      <c r="I3" s="54"/>
    </row>
    <row r="4" spans="1:9" ht="15" customHeight="1">
      <c r="B4" s="54" t="s">
        <v>132</v>
      </c>
      <c r="C4" s="54"/>
      <c r="D4" s="54"/>
      <c r="E4" s="54"/>
      <c r="F4" s="54"/>
      <c r="G4" s="54"/>
      <c r="H4" s="54"/>
      <c r="I4" s="54"/>
    </row>
    <row r="5" spans="1:9" ht="15" customHeight="1">
      <c r="B5" s="54" t="s">
        <v>131</v>
      </c>
      <c r="C5" s="54"/>
      <c r="D5" s="54"/>
      <c r="E5" s="54"/>
      <c r="F5" s="54"/>
      <c r="G5" s="54"/>
      <c r="H5" s="54"/>
      <c r="I5" s="54"/>
    </row>
    <row r="6" spans="1:9" ht="6.75" customHeight="1">
      <c r="B6" s="6"/>
      <c r="C6" s="6"/>
      <c r="D6" s="6"/>
      <c r="E6" s="6"/>
      <c r="F6" s="6"/>
      <c r="G6" s="6"/>
      <c r="H6" s="6"/>
      <c r="I6" s="6"/>
    </row>
    <row r="7" spans="1:9">
      <c r="I7" s="43" t="s">
        <v>18</v>
      </c>
    </row>
    <row r="8" spans="1:9" ht="46.5" customHeight="1">
      <c r="A8" s="49" t="s">
        <v>19</v>
      </c>
      <c r="B8" s="50" t="s">
        <v>80</v>
      </c>
      <c r="C8" s="51" t="s">
        <v>129</v>
      </c>
      <c r="D8" s="52"/>
      <c r="E8" s="50" t="s">
        <v>140</v>
      </c>
      <c r="F8" s="50"/>
      <c r="G8" s="50"/>
      <c r="H8" s="50"/>
      <c r="I8" s="50"/>
    </row>
    <row r="9" spans="1:9" ht="33" customHeight="1">
      <c r="A9" s="49"/>
      <c r="B9" s="50"/>
      <c r="C9" s="45" t="s">
        <v>143</v>
      </c>
      <c r="D9" s="45" t="s">
        <v>144</v>
      </c>
      <c r="E9" s="8" t="s">
        <v>13</v>
      </c>
      <c r="F9" s="8" t="s">
        <v>14</v>
      </c>
      <c r="G9" s="8" t="s">
        <v>15</v>
      </c>
      <c r="H9" s="8" t="s">
        <v>16</v>
      </c>
      <c r="I9" s="8" t="s">
        <v>17</v>
      </c>
    </row>
    <row r="10" spans="1:9">
      <c r="A10" s="13">
        <v>1</v>
      </c>
      <c r="B10" s="8">
        <v>2</v>
      </c>
      <c r="C10" s="8">
        <v>3</v>
      </c>
      <c r="D10" s="13">
        <v>4</v>
      </c>
      <c r="E10" s="8">
        <v>5</v>
      </c>
      <c r="F10" s="13">
        <v>6</v>
      </c>
      <c r="G10" s="8">
        <v>7</v>
      </c>
      <c r="H10" s="8">
        <v>8</v>
      </c>
      <c r="I10" s="13">
        <v>9</v>
      </c>
    </row>
    <row r="11" spans="1:9" s="7" customFormat="1" ht="21" customHeight="1">
      <c r="A11" s="15"/>
      <c r="B11" s="16" t="s">
        <v>128</v>
      </c>
      <c r="C11" s="47">
        <f t="shared" ref="C11:I11" si="0">C12+C16+C19+C28+C29+C30+C31+C32+C38+C39+C40+C41+C42+C43+C44+C45+C46+C47</f>
        <v>1869</v>
      </c>
      <c r="D11" s="47">
        <f t="shared" si="0"/>
        <v>1927</v>
      </c>
      <c r="E11" s="14">
        <f t="shared" si="0"/>
        <v>3025</v>
      </c>
      <c r="F11" s="14">
        <f t="shared" si="0"/>
        <v>3025</v>
      </c>
      <c r="G11" s="14">
        <f t="shared" si="0"/>
        <v>3072</v>
      </c>
      <c r="H11" s="14">
        <f t="shared" si="0"/>
        <v>3136</v>
      </c>
      <c r="I11" s="14">
        <f t="shared" si="0"/>
        <v>3187</v>
      </c>
    </row>
    <row r="12" spans="1:9" s="34" customFormat="1" ht="33" customHeight="1">
      <c r="A12" s="36" t="s">
        <v>88</v>
      </c>
      <c r="B12" s="37" t="s">
        <v>87</v>
      </c>
      <c r="C12" s="48">
        <f>C13+C14+C15</f>
        <v>75</v>
      </c>
      <c r="D12" s="48">
        <f t="shared" ref="D12:I12" si="1">D13+D14+D15</f>
        <v>59</v>
      </c>
      <c r="E12" s="38">
        <f t="shared" si="1"/>
        <v>252</v>
      </c>
      <c r="F12" s="38">
        <f t="shared" si="1"/>
        <v>239</v>
      </c>
      <c r="G12" s="38">
        <f t="shared" si="1"/>
        <v>239</v>
      </c>
      <c r="H12" s="38">
        <f t="shared" si="1"/>
        <v>243</v>
      </c>
      <c r="I12" s="38">
        <f t="shared" si="1"/>
        <v>244</v>
      </c>
    </row>
    <row r="13" spans="1:9" s="33" customFormat="1" ht="49.5">
      <c r="A13" s="39" t="s">
        <v>91</v>
      </c>
      <c r="B13" s="40" t="s">
        <v>20</v>
      </c>
      <c r="C13" s="9">
        <v>13</v>
      </c>
      <c r="D13" s="9">
        <v>10</v>
      </c>
      <c r="E13" s="9">
        <v>21</v>
      </c>
      <c r="F13" s="9">
        <v>18</v>
      </c>
      <c r="G13" s="9">
        <v>18</v>
      </c>
      <c r="H13" s="9">
        <v>17</v>
      </c>
      <c r="I13" s="9">
        <v>16</v>
      </c>
    </row>
    <row r="14" spans="1:9" s="33" customFormat="1">
      <c r="A14" s="39" t="s">
        <v>92</v>
      </c>
      <c r="B14" s="40" t="s">
        <v>21</v>
      </c>
      <c r="C14" s="9">
        <v>38</v>
      </c>
      <c r="D14" s="9">
        <v>30</v>
      </c>
      <c r="E14" s="9">
        <v>131</v>
      </c>
      <c r="F14" s="9">
        <v>125</v>
      </c>
      <c r="G14" s="9">
        <v>125</v>
      </c>
      <c r="H14" s="9">
        <v>130</v>
      </c>
      <c r="I14" s="9">
        <v>130</v>
      </c>
    </row>
    <row r="15" spans="1:9" s="33" customFormat="1">
      <c r="A15" s="39" t="s">
        <v>93</v>
      </c>
      <c r="B15" s="40" t="s">
        <v>22</v>
      </c>
      <c r="C15" s="9">
        <v>24</v>
      </c>
      <c r="D15" s="9">
        <v>19</v>
      </c>
      <c r="E15" s="9">
        <v>100</v>
      </c>
      <c r="F15" s="9">
        <v>96</v>
      </c>
      <c r="G15" s="9">
        <v>96</v>
      </c>
      <c r="H15" s="9">
        <v>96</v>
      </c>
      <c r="I15" s="9">
        <v>98</v>
      </c>
    </row>
    <row r="16" spans="1:9" s="33" customFormat="1">
      <c r="A16" s="36" t="s">
        <v>89</v>
      </c>
      <c r="B16" s="37" t="s">
        <v>90</v>
      </c>
      <c r="C16" s="9">
        <f t="shared" ref="C16:I16" si="2">C17+C18</f>
        <v>106</v>
      </c>
      <c r="D16" s="9">
        <f t="shared" si="2"/>
        <v>92</v>
      </c>
      <c r="E16" s="9">
        <f t="shared" si="2"/>
        <v>156</v>
      </c>
      <c r="F16" s="9">
        <f t="shared" si="2"/>
        <v>156</v>
      </c>
      <c r="G16" s="9">
        <f t="shared" si="2"/>
        <v>161</v>
      </c>
      <c r="H16" s="9">
        <f t="shared" si="2"/>
        <v>169</v>
      </c>
      <c r="I16" s="9">
        <f t="shared" si="2"/>
        <v>176</v>
      </c>
    </row>
    <row r="17" spans="1:9" s="33" customFormat="1" ht="33">
      <c r="A17" s="39" t="s">
        <v>94</v>
      </c>
      <c r="B17" s="40" t="s">
        <v>81</v>
      </c>
      <c r="C17" s="46">
        <v>60</v>
      </c>
      <c r="D17" s="46">
        <v>42</v>
      </c>
      <c r="E17" s="9">
        <v>54</v>
      </c>
      <c r="F17" s="9">
        <v>54</v>
      </c>
      <c r="G17" s="9">
        <v>55</v>
      </c>
      <c r="H17" s="9">
        <v>56</v>
      </c>
      <c r="I17" s="9">
        <v>56</v>
      </c>
    </row>
    <row r="18" spans="1:9" s="33" customFormat="1" ht="33">
      <c r="A18" s="39" t="s">
        <v>95</v>
      </c>
      <c r="B18" s="40" t="s">
        <v>82</v>
      </c>
      <c r="C18" s="9">
        <v>46</v>
      </c>
      <c r="D18" s="9">
        <v>50</v>
      </c>
      <c r="E18" s="9">
        <v>102</v>
      </c>
      <c r="F18" s="9">
        <v>102</v>
      </c>
      <c r="G18" s="9">
        <v>106</v>
      </c>
      <c r="H18" s="9">
        <v>113</v>
      </c>
      <c r="I18" s="9">
        <v>120</v>
      </c>
    </row>
    <row r="19" spans="1:9" s="33" customFormat="1">
      <c r="A19" s="39" t="s">
        <v>97</v>
      </c>
      <c r="B19" s="37" t="s">
        <v>96</v>
      </c>
      <c r="C19" s="9">
        <f t="shared" ref="C19:I19" si="3">C20+C21+C22+C23+C24+C25+C26+C27</f>
        <v>596</v>
      </c>
      <c r="D19" s="9">
        <f>D20+D21+D22+D23+D24+D25+D26+D27</f>
        <v>536</v>
      </c>
      <c r="E19" s="9">
        <f t="shared" si="3"/>
        <v>1066</v>
      </c>
      <c r="F19" s="9">
        <f t="shared" si="3"/>
        <v>1078</v>
      </c>
      <c r="G19" s="9">
        <f t="shared" si="3"/>
        <v>1109</v>
      </c>
      <c r="H19" s="9">
        <f t="shared" si="3"/>
        <v>1128</v>
      </c>
      <c r="I19" s="9">
        <f t="shared" si="3"/>
        <v>1181</v>
      </c>
    </row>
    <row r="20" spans="1:9" s="33" customFormat="1" ht="33">
      <c r="A20" s="39" t="s">
        <v>98</v>
      </c>
      <c r="B20" s="40" t="s">
        <v>83</v>
      </c>
      <c r="C20" s="9">
        <v>14</v>
      </c>
      <c r="D20" s="9">
        <v>10</v>
      </c>
      <c r="E20" s="9">
        <v>89</v>
      </c>
      <c r="F20" s="9">
        <v>89</v>
      </c>
      <c r="G20" s="9">
        <v>92</v>
      </c>
      <c r="H20" s="9">
        <v>92</v>
      </c>
      <c r="I20" s="9">
        <v>92</v>
      </c>
    </row>
    <row r="21" spans="1:9" s="33" customFormat="1" ht="33">
      <c r="A21" s="39" t="s">
        <v>99</v>
      </c>
      <c r="B21" s="40" t="s">
        <v>84</v>
      </c>
      <c r="C21" s="9">
        <v>32</v>
      </c>
      <c r="D21" s="9">
        <v>30</v>
      </c>
      <c r="E21" s="9">
        <v>66</v>
      </c>
      <c r="F21" s="9">
        <v>66</v>
      </c>
      <c r="G21" s="9">
        <v>70</v>
      </c>
      <c r="H21" s="9">
        <v>70</v>
      </c>
      <c r="I21" s="9">
        <v>70</v>
      </c>
    </row>
    <row r="22" spans="1:9" s="33" customFormat="1" ht="49.5">
      <c r="A22" s="39" t="s">
        <v>100</v>
      </c>
      <c r="B22" s="40" t="s">
        <v>85</v>
      </c>
      <c r="C22" s="9">
        <v>204</v>
      </c>
      <c r="D22" s="9">
        <v>176</v>
      </c>
      <c r="E22" s="9">
        <v>259</v>
      </c>
      <c r="F22" s="9">
        <v>260</v>
      </c>
      <c r="G22" s="9">
        <v>260</v>
      </c>
      <c r="H22" s="9">
        <v>260</v>
      </c>
      <c r="I22" s="9">
        <v>279</v>
      </c>
    </row>
    <row r="23" spans="1:9" s="33" customFormat="1" ht="33">
      <c r="A23" s="39" t="s">
        <v>101</v>
      </c>
      <c r="B23" s="40" t="s">
        <v>23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1:9" s="33" customFormat="1">
      <c r="A24" s="39" t="s">
        <v>102</v>
      </c>
      <c r="B24" s="40" t="s">
        <v>86</v>
      </c>
      <c r="C24" s="9">
        <v>130</v>
      </c>
      <c r="D24" s="9">
        <v>114</v>
      </c>
      <c r="E24" s="9">
        <v>173</v>
      </c>
      <c r="F24" s="9">
        <v>180</v>
      </c>
      <c r="G24" s="9">
        <v>190</v>
      </c>
      <c r="H24" s="9">
        <v>195</v>
      </c>
      <c r="I24" s="9">
        <v>206</v>
      </c>
    </row>
    <row r="25" spans="1:9" s="33" customFormat="1" ht="49.5">
      <c r="A25" s="39" t="s">
        <v>104</v>
      </c>
      <c r="B25" s="40" t="s">
        <v>103</v>
      </c>
      <c r="C25" s="9">
        <v>94</v>
      </c>
      <c r="D25" s="9">
        <v>104</v>
      </c>
      <c r="E25" s="9">
        <v>309</v>
      </c>
      <c r="F25" s="9">
        <v>313</v>
      </c>
      <c r="G25" s="9">
        <v>327</v>
      </c>
      <c r="H25" s="9">
        <v>341</v>
      </c>
      <c r="I25" s="9">
        <v>364</v>
      </c>
    </row>
    <row r="26" spans="1:9" s="33" customFormat="1" ht="33">
      <c r="A26" s="39" t="s">
        <v>105</v>
      </c>
      <c r="B26" s="40" t="s">
        <v>24</v>
      </c>
      <c r="C26" s="9">
        <v>122</v>
      </c>
      <c r="D26" s="9">
        <v>102</v>
      </c>
      <c r="E26" s="9">
        <v>170</v>
      </c>
      <c r="F26" s="9">
        <v>170</v>
      </c>
      <c r="G26" s="9">
        <v>170</v>
      </c>
      <c r="H26" s="9">
        <v>170</v>
      </c>
      <c r="I26" s="9">
        <v>170</v>
      </c>
    </row>
    <row r="27" spans="1:9" s="33" customFormat="1">
      <c r="A27" s="39" t="s">
        <v>107</v>
      </c>
      <c r="B27" s="40" t="s">
        <v>106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1:9" s="33" customFormat="1" ht="33">
      <c r="A28" s="39" t="s">
        <v>1</v>
      </c>
      <c r="B28" s="42" t="s">
        <v>25</v>
      </c>
      <c r="C28" s="9">
        <v>76</v>
      </c>
      <c r="D28" s="9">
        <v>69</v>
      </c>
      <c r="E28" s="9">
        <v>150</v>
      </c>
      <c r="F28" s="9">
        <v>155</v>
      </c>
      <c r="G28" s="9">
        <v>156</v>
      </c>
      <c r="H28" s="9">
        <v>158</v>
      </c>
      <c r="I28" s="9">
        <v>160</v>
      </c>
    </row>
    <row r="29" spans="1:9" s="33" customFormat="1" ht="49.5">
      <c r="A29" s="39" t="s">
        <v>108</v>
      </c>
      <c r="B29" s="42" t="s">
        <v>109</v>
      </c>
      <c r="C29" s="9">
        <v>18</v>
      </c>
      <c r="D29" s="9">
        <v>31</v>
      </c>
      <c r="E29" s="9">
        <v>84</v>
      </c>
      <c r="F29" s="9">
        <v>85</v>
      </c>
      <c r="G29" s="9">
        <v>89</v>
      </c>
      <c r="H29" s="9">
        <v>90</v>
      </c>
      <c r="I29" s="9">
        <v>93</v>
      </c>
    </row>
    <row r="30" spans="1:9" s="33" customFormat="1">
      <c r="A30" s="41" t="s">
        <v>2</v>
      </c>
      <c r="B30" s="42" t="s">
        <v>110</v>
      </c>
      <c r="C30" s="46">
        <v>262</v>
      </c>
      <c r="D30" s="46">
        <v>301</v>
      </c>
      <c r="E30" s="9">
        <v>62</v>
      </c>
      <c r="F30" s="9">
        <v>61</v>
      </c>
      <c r="G30" s="9">
        <v>64</v>
      </c>
      <c r="H30" s="9">
        <v>67</v>
      </c>
      <c r="I30" s="9">
        <v>65</v>
      </c>
    </row>
    <row r="31" spans="1:9" s="33" customFormat="1" ht="49.5">
      <c r="A31" s="39" t="s">
        <v>3</v>
      </c>
      <c r="B31" s="42" t="s">
        <v>26</v>
      </c>
      <c r="C31" s="9">
        <v>145</v>
      </c>
      <c r="D31" s="9">
        <v>116</v>
      </c>
      <c r="E31" s="9">
        <v>298</v>
      </c>
      <c r="F31" s="9">
        <v>297</v>
      </c>
      <c r="G31" s="9">
        <v>294</v>
      </c>
      <c r="H31" s="9">
        <v>281</v>
      </c>
      <c r="I31" s="9">
        <v>266</v>
      </c>
    </row>
    <row r="32" spans="1:9" s="33" customFormat="1">
      <c r="A32" s="39" t="s">
        <v>112</v>
      </c>
      <c r="B32" s="42" t="s">
        <v>111</v>
      </c>
      <c r="C32" s="9">
        <f t="shared" ref="C32:I32" si="4">C33+C34+C35+C36+C37</f>
        <v>455</v>
      </c>
      <c r="D32" s="9">
        <f>D33+D34+D35+D36+D37</f>
        <v>559</v>
      </c>
      <c r="E32" s="9">
        <f t="shared" si="4"/>
        <v>674</v>
      </c>
      <c r="F32" s="9">
        <f t="shared" si="4"/>
        <v>674</v>
      </c>
      <c r="G32" s="9">
        <f t="shared" si="4"/>
        <v>675</v>
      </c>
      <c r="H32" s="9">
        <f t="shared" si="4"/>
        <v>710</v>
      </c>
      <c r="I32" s="9">
        <f t="shared" si="4"/>
        <v>708</v>
      </c>
    </row>
    <row r="33" spans="1:11" s="33" customFormat="1" ht="33">
      <c r="A33" s="39" t="s">
        <v>113</v>
      </c>
      <c r="B33" s="40" t="s">
        <v>27</v>
      </c>
      <c r="C33" s="46">
        <v>316</v>
      </c>
      <c r="D33" s="46">
        <v>387</v>
      </c>
      <c r="E33" s="9">
        <v>482</v>
      </c>
      <c r="F33" s="9">
        <v>480</v>
      </c>
      <c r="G33" s="9">
        <v>480</v>
      </c>
      <c r="H33" s="9">
        <v>511</v>
      </c>
      <c r="I33" s="9">
        <v>511</v>
      </c>
    </row>
    <row r="34" spans="1:11" s="33" customFormat="1">
      <c r="A34" s="39" t="s">
        <v>114</v>
      </c>
      <c r="B34" s="40" t="s">
        <v>28</v>
      </c>
      <c r="C34" s="46">
        <v>43</v>
      </c>
      <c r="D34" s="46">
        <v>78</v>
      </c>
      <c r="E34" s="9">
        <v>29</v>
      </c>
      <c r="F34" s="9">
        <v>31</v>
      </c>
      <c r="G34" s="9">
        <v>29</v>
      </c>
      <c r="H34" s="9">
        <v>32</v>
      </c>
      <c r="I34" s="9">
        <v>31</v>
      </c>
    </row>
    <row r="35" spans="1:11" s="33" customFormat="1" ht="33">
      <c r="A35" s="39" t="s">
        <v>115</v>
      </c>
      <c r="B35" s="40" t="s">
        <v>29</v>
      </c>
      <c r="C35" s="46">
        <v>40</v>
      </c>
      <c r="D35" s="46">
        <v>46</v>
      </c>
      <c r="E35" s="9">
        <v>60</v>
      </c>
      <c r="F35" s="9">
        <v>62</v>
      </c>
      <c r="G35" s="9">
        <v>65</v>
      </c>
      <c r="H35" s="9">
        <v>68</v>
      </c>
      <c r="I35" s="9">
        <v>70</v>
      </c>
    </row>
    <row r="36" spans="1:11" s="33" customFormat="1" ht="33">
      <c r="A36" s="39" t="s">
        <v>116</v>
      </c>
      <c r="B36" s="40" t="s">
        <v>30</v>
      </c>
      <c r="C36" s="46">
        <v>56</v>
      </c>
      <c r="D36" s="46">
        <v>48</v>
      </c>
      <c r="E36" s="9">
        <v>78</v>
      </c>
      <c r="F36" s="9">
        <v>77</v>
      </c>
      <c r="G36" s="9">
        <v>77</v>
      </c>
      <c r="H36" s="9">
        <v>76</v>
      </c>
      <c r="I36" s="9">
        <v>74</v>
      </c>
      <c r="K36" s="35"/>
    </row>
    <row r="37" spans="1:11" s="33" customFormat="1" ht="33">
      <c r="A37" s="39" t="s">
        <v>117</v>
      </c>
      <c r="B37" s="40" t="s">
        <v>31</v>
      </c>
      <c r="C37" s="46">
        <v>0</v>
      </c>
      <c r="D37" s="46">
        <v>0</v>
      </c>
      <c r="E37" s="9">
        <v>25</v>
      </c>
      <c r="F37" s="9">
        <v>24</v>
      </c>
      <c r="G37" s="9">
        <v>24</v>
      </c>
      <c r="H37" s="9">
        <v>23</v>
      </c>
      <c r="I37" s="9">
        <v>22</v>
      </c>
      <c r="K37" s="35"/>
    </row>
    <row r="38" spans="1:11" s="33" customFormat="1" ht="33">
      <c r="A38" s="39" t="s">
        <v>4</v>
      </c>
      <c r="B38" s="42" t="s">
        <v>118</v>
      </c>
      <c r="C38" s="46">
        <v>84</v>
      </c>
      <c r="D38" s="46">
        <v>76</v>
      </c>
      <c r="E38" s="9">
        <v>108</v>
      </c>
      <c r="F38" s="9">
        <v>108</v>
      </c>
      <c r="G38" s="9">
        <v>110</v>
      </c>
      <c r="H38" s="9">
        <v>113</v>
      </c>
      <c r="I38" s="9">
        <v>113</v>
      </c>
      <c r="K38" s="35"/>
    </row>
    <row r="39" spans="1:11" s="33" customFormat="1">
      <c r="A39" s="39" t="s">
        <v>5</v>
      </c>
      <c r="B39" s="42" t="s">
        <v>119</v>
      </c>
      <c r="C39" s="46">
        <v>37</v>
      </c>
      <c r="D39" s="46">
        <v>52</v>
      </c>
      <c r="E39" s="9">
        <v>110</v>
      </c>
      <c r="F39" s="9">
        <v>106</v>
      </c>
      <c r="G39" s="9">
        <v>106</v>
      </c>
      <c r="H39" s="9">
        <v>107</v>
      </c>
      <c r="I39" s="9">
        <v>106</v>
      </c>
      <c r="K39" s="35"/>
    </row>
    <row r="40" spans="1:11" s="33" customFormat="1">
      <c r="A40" s="39" t="s">
        <v>6</v>
      </c>
      <c r="B40" s="42" t="s">
        <v>120</v>
      </c>
      <c r="C40" s="46">
        <v>0</v>
      </c>
      <c r="D40" s="46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K40" s="35"/>
    </row>
    <row r="41" spans="1:11" s="33" customFormat="1" ht="33">
      <c r="A41" s="39" t="s">
        <v>7</v>
      </c>
      <c r="B41" s="42" t="s">
        <v>121</v>
      </c>
      <c r="C41" s="46">
        <v>0</v>
      </c>
      <c r="D41" s="46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K41" s="35"/>
    </row>
    <row r="42" spans="1:11" s="33" customFormat="1" ht="33">
      <c r="A42" s="39" t="s">
        <v>122</v>
      </c>
      <c r="B42" s="42" t="s">
        <v>123</v>
      </c>
      <c r="C42" s="46">
        <v>0</v>
      </c>
      <c r="D42" s="46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K42" s="35"/>
    </row>
    <row r="43" spans="1:11" s="33" customFormat="1" ht="33">
      <c r="A43" s="39" t="s">
        <v>8</v>
      </c>
      <c r="B43" s="42" t="s">
        <v>124</v>
      </c>
      <c r="C43" s="46">
        <v>15</v>
      </c>
      <c r="D43" s="46">
        <v>14</v>
      </c>
      <c r="E43" s="9">
        <v>18</v>
      </c>
      <c r="F43" s="9">
        <v>19</v>
      </c>
      <c r="G43" s="9">
        <v>21</v>
      </c>
      <c r="H43" s="9">
        <v>22</v>
      </c>
      <c r="I43" s="9">
        <v>23</v>
      </c>
    </row>
    <row r="44" spans="1:11" s="33" customFormat="1" ht="54.75" customHeight="1">
      <c r="A44" s="39" t="s">
        <v>9</v>
      </c>
      <c r="B44" s="42" t="s">
        <v>125</v>
      </c>
      <c r="C44" s="46">
        <v>0</v>
      </c>
      <c r="D44" s="46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</row>
    <row r="45" spans="1:11" s="33" customFormat="1">
      <c r="A45" s="39" t="s">
        <v>10</v>
      </c>
      <c r="B45" s="42" t="s">
        <v>32</v>
      </c>
      <c r="C45" s="46">
        <v>0</v>
      </c>
      <c r="D45" s="46">
        <v>0</v>
      </c>
      <c r="E45" s="9">
        <v>15</v>
      </c>
      <c r="F45" s="9">
        <v>15</v>
      </c>
      <c r="G45" s="9">
        <v>15</v>
      </c>
      <c r="H45" s="9">
        <v>15</v>
      </c>
      <c r="I45" s="9">
        <v>15</v>
      </c>
    </row>
    <row r="46" spans="1:11" s="33" customFormat="1" ht="33">
      <c r="A46" s="39" t="s">
        <v>11</v>
      </c>
      <c r="B46" s="42" t="s">
        <v>126</v>
      </c>
      <c r="C46" s="46">
        <v>0</v>
      </c>
      <c r="D46" s="46">
        <v>22</v>
      </c>
      <c r="E46" s="9">
        <v>25</v>
      </c>
      <c r="F46" s="9">
        <v>25</v>
      </c>
      <c r="G46" s="9">
        <v>25</v>
      </c>
      <c r="H46" s="9">
        <v>25</v>
      </c>
      <c r="I46" s="9">
        <v>28</v>
      </c>
    </row>
    <row r="47" spans="1:11" s="33" customFormat="1" ht="33">
      <c r="A47" s="39" t="s">
        <v>12</v>
      </c>
      <c r="B47" s="42" t="s">
        <v>127</v>
      </c>
      <c r="C47" s="46">
        <v>0</v>
      </c>
      <c r="D47" s="46">
        <v>0</v>
      </c>
      <c r="E47" s="9">
        <v>7</v>
      </c>
      <c r="F47" s="9">
        <v>7</v>
      </c>
      <c r="G47" s="9">
        <v>8</v>
      </c>
      <c r="H47" s="9">
        <v>8</v>
      </c>
      <c r="I47" s="9">
        <v>9</v>
      </c>
    </row>
    <row r="48" spans="1:11">
      <c r="A48" s="10"/>
      <c r="B48" s="10"/>
      <c r="C48" s="10"/>
      <c r="D48" s="10"/>
      <c r="E48" s="10"/>
      <c r="F48" s="10"/>
      <c r="G48" s="10"/>
      <c r="H48" s="10"/>
      <c r="I48" s="10"/>
    </row>
    <row r="49" spans="1:9">
      <c r="A49" s="10"/>
      <c r="B49" s="10"/>
      <c r="C49" s="10"/>
      <c r="D49" s="10"/>
      <c r="E49" s="10"/>
      <c r="F49" s="10"/>
      <c r="G49" s="10"/>
      <c r="H49" s="10"/>
      <c r="I49" s="10"/>
    </row>
    <row r="50" spans="1:9">
      <c r="A50" s="10"/>
      <c r="B50" s="10"/>
      <c r="C50" s="10"/>
      <c r="D50" s="10"/>
      <c r="E50" s="10"/>
      <c r="F50" s="10"/>
      <c r="G50" s="10"/>
      <c r="H50" s="10"/>
      <c r="I50" s="10"/>
    </row>
    <row r="51" spans="1:9">
      <c r="A51" s="10"/>
      <c r="B51" s="10"/>
      <c r="C51" s="10"/>
      <c r="D51" s="10"/>
      <c r="E51" s="10"/>
      <c r="F51" s="10"/>
      <c r="G51" s="10"/>
      <c r="H51" s="10"/>
      <c r="I51" s="10"/>
    </row>
    <row r="52" spans="1:9">
      <c r="A52" s="10"/>
      <c r="B52" s="10"/>
      <c r="C52" s="10"/>
      <c r="D52" s="10"/>
      <c r="E52" s="10"/>
      <c r="F52" s="10"/>
      <c r="G52" s="10"/>
      <c r="H52" s="10"/>
      <c r="I52" s="10"/>
    </row>
    <row r="53" spans="1:9">
      <c r="A53" s="10"/>
      <c r="B53" s="10"/>
      <c r="C53" s="10"/>
      <c r="D53" s="10"/>
      <c r="E53" s="10"/>
      <c r="F53" s="10"/>
      <c r="G53" s="10"/>
      <c r="H53" s="10"/>
      <c r="I53" s="10"/>
    </row>
    <row r="54" spans="1:9">
      <c r="A54" s="10"/>
      <c r="B54" s="10"/>
      <c r="C54" s="10"/>
      <c r="D54" s="10"/>
      <c r="E54" s="10"/>
      <c r="F54" s="10"/>
      <c r="G54" s="10"/>
      <c r="H54" s="10"/>
      <c r="I54" s="10"/>
    </row>
    <row r="55" spans="1:9">
      <c r="A55" s="10"/>
      <c r="B55" s="10"/>
      <c r="C55" s="10"/>
      <c r="D55" s="10"/>
      <c r="E55" s="10"/>
      <c r="F55" s="10"/>
      <c r="G55" s="10"/>
      <c r="H55" s="10"/>
      <c r="I55" s="10"/>
    </row>
    <row r="56" spans="1:9">
      <c r="A56" s="10"/>
      <c r="B56" s="10"/>
      <c r="C56" s="10"/>
      <c r="D56" s="10"/>
      <c r="E56" s="10"/>
      <c r="F56" s="10"/>
      <c r="G56" s="10"/>
      <c r="H56" s="10"/>
      <c r="I56" s="10"/>
    </row>
    <row r="57" spans="1:9">
      <c r="A57" s="10"/>
      <c r="B57" s="10"/>
      <c r="C57" s="10"/>
      <c r="D57" s="10"/>
      <c r="E57" s="10"/>
      <c r="F57" s="10"/>
      <c r="G57" s="10"/>
      <c r="H57" s="10"/>
      <c r="I57" s="10"/>
    </row>
    <row r="58" spans="1:9">
      <c r="A58" s="10"/>
      <c r="B58" s="10"/>
      <c r="C58" s="10"/>
      <c r="D58" s="10"/>
      <c r="E58" s="10"/>
      <c r="F58" s="10"/>
      <c r="G58" s="10"/>
      <c r="H58" s="10"/>
      <c r="I58" s="10"/>
    </row>
    <row r="59" spans="1:9">
      <c r="A59" s="10"/>
      <c r="B59" s="10"/>
      <c r="C59" s="10"/>
      <c r="D59" s="10"/>
      <c r="E59" s="10"/>
      <c r="F59" s="10"/>
      <c r="G59" s="10"/>
      <c r="H59" s="10"/>
      <c r="I59" s="10"/>
    </row>
    <row r="60" spans="1:9">
      <c r="A60" s="10"/>
      <c r="B60" s="10"/>
      <c r="C60" s="10"/>
      <c r="D60" s="10"/>
      <c r="E60" s="10"/>
      <c r="F60" s="10"/>
      <c r="G60" s="10"/>
      <c r="H60" s="10"/>
      <c r="I60" s="10"/>
    </row>
    <row r="61" spans="1:9">
      <c r="A61" s="10"/>
      <c r="B61" s="10"/>
      <c r="C61" s="10"/>
      <c r="D61" s="10"/>
      <c r="E61" s="10"/>
      <c r="F61" s="10"/>
      <c r="G61" s="10"/>
      <c r="H61" s="10"/>
      <c r="I61" s="10"/>
    </row>
    <row r="62" spans="1:9">
      <c r="A62" s="10"/>
      <c r="B62" s="10"/>
      <c r="C62" s="10"/>
      <c r="D62" s="10"/>
      <c r="E62" s="10"/>
      <c r="F62" s="10"/>
      <c r="G62" s="10"/>
      <c r="H62" s="10"/>
      <c r="I62" s="10"/>
    </row>
  </sheetData>
  <mergeCells count="9">
    <mergeCell ref="A8:A9"/>
    <mergeCell ref="B8:B9"/>
    <mergeCell ref="C8:D8"/>
    <mergeCell ref="E8:I8"/>
    <mergeCell ref="A1:B1"/>
    <mergeCell ref="B3:I3"/>
    <mergeCell ref="B4:I4"/>
    <mergeCell ref="B5:I5"/>
    <mergeCell ref="G1:I1"/>
  </mergeCells>
  <pageMargins left="0.35433070866141736" right="0.35433070866141736" top="1.3385826771653544" bottom="0.39370078740157483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0"/>
  <sheetViews>
    <sheetView tabSelected="1" zoomScale="80" zoomScaleNormal="80" workbookViewId="0">
      <selection activeCell="A5" sqref="A5:I5"/>
    </sheetView>
  </sheetViews>
  <sheetFormatPr defaultRowHeight="18.75"/>
  <cols>
    <col min="1" max="1" width="12.109375" style="1" customWidth="1"/>
    <col min="2" max="2" width="35.77734375" style="3" customWidth="1"/>
    <col min="3" max="3" width="12.88671875" style="1" customWidth="1"/>
    <col min="4" max="4" width="12.77734375" style="1" customWidth="1"/>
    <col min="5" max="5" width="10.109375" style="1" customWidth="1"/>
    <col min="6" max="6" width="9.77734375" style="1" customWidth="1"/>
    <col min="7" max="7" width="9.44140625" style="1" customWidth="1"/>
    <col min="8" max="8" width="9" style="1" customWidth="1"/>
    <col min="9" max="9" width="9.5546875" style="1" customWidth="1"/>
    <col min="10" max="16384" width="8.88671875" style="1"/>
  </cols>
  <sheetData>
    <row r="1" spans="1:11" ht="18.75" customHeight="1">
      <c r="A1" s="61" t="s">
        <v>134</v>
      </c>
      <c r="B1" s="61"/>
      <c r="C1" s="19"/>
      <c r="D1" s="19"/>
      <c r="E1" s="19"/>
      <c r="F1" s="19"/>
      <c r="G1" s="55" t="s">
        <v>141</v>
      </c>
      <c r="H1" s="55"/>
      <c r="I1" s="55"/>
      <c r="J1" s="19"/>
      <c r="K1" s="19"/>
    </row>
    <row r="2" spans="1:11" ht="6.75" customHeight="1">
      <c r="A2" s="19"/>
      <c r="B2" s="23"/>
      <c r="C2" s="19"/>
      <c r="D2" s="19"/>
      <c r="E2" s="19"/>
      <c r="F2" s="19"/>
      <c r="G2" s="19"/>
      <c r="H2" s="19"/>
      <c r="I2" s="19"/>
      <c r="J2" s="19"/>
      <c r="K2" s="19"/>
    </row>
    <row r="3" spans="1:11" ht="23.25" customHeight="1">
      <c r="A3" s="19"/>
      <c r="B3" s="62" t="s">
        <v>0</v>
      </c>
      <c r="C3" s="62"/>
      <c r="D3" s="62"/>
      <c r="E3" s="62"/>
      <c r="F3" s="62"/>
      <c r="G3" s="62"/>
      <c r="H3" s="62"/>
      <c r="I3" s="62"/>
      <c r="J3" s="19"/>
      <c r="K3" s="19"/>
    </row>
    <row r="4" spans="1:11" ht="18" customHeight="1">
      <c r="A4" s="62" t="s">
        <v>130</v>
      </c>
      <c r="B4" s="64"/>
      <c r="C4" s="64"/>
      <c r="D4" s="64"/>
      <c r="E4" s="64"/>
      <c r="F4" s="64"/>
      <c r="G4" s="64"/>
      <c r="H4" s="64"/>
      <c r="I4" s="64"/>
      <c r="J4" s="19"/>
      <c r="K4" s="19"/>
    </row>
    <row r="5" spans="1:11" ht="18" customHeight="1">
      <c r="A5" s="62" t="s">
        <v>139</v>
      </c>
      <c r="B5" s="64"/>
      <c r="C5" s="64"/>
      <c r="D5" s="64"/>
      <c r="E5" s="64"/>
      <c r="F5" s="64"/>
      <c r="G5" s="64"/>
      <c r="H5" s="64"/>
      <c r="I5" s="64"/>
      <c r="J5" s="19"/>
      <c r="K5" s="19"/>
    </row>
    <row r="6" spans="1:11" ht="11.25" customHeight="1">
      <c r="A6" s="19"/>
      <c r="B6" s="24"/>
      <c r="C6" s="24"/>
      <c r="D6" s="24"/>
      <c r="E6" s="24"/>
      <c r="F6" s="24"/>
      <c r="G6" s="24"/>
      <c r="H6" s="24"/>
      <c r="I6" s="24"/>
      <c r="J6" s="19"/>
      <c r="K6" s="19"/>
    </row>
    <row r="7" spans="1:11">
      <c r="A7" s="19"/>
      <c r="B7" s="23"/>
      <c r="C7" s="19"/>
      <c r="D7" s="19"/>
      <c r="E7" s="19"/>
      <c r="F7" s="19"/>
      <c r="G7" s="19"/>
      <c r="H7" s="63" t="s">
        <v>18</v>
      </c>
      <c r="I7" s="63"/>
      <c r="J7" s="19"/>
      <c r="K7" s="19"/>
    </row>
    <row r="8" spans="1:11" ht="48.75" customHeight="1">
      <c r="A8" s="56" t="s">
        <v>79</v>
      </c>
      <c r="B8" s="57" t="s">
        <v>80</v>
      </c>
      <c r="C8" s="58" t="s">
        <v>129</v>
      </c>
      <c r="D8" s="59"/>
      <c r="E8" s="60" t="s">
        <v>140</v>
      </c>
      <c r="F8" s="60"/>
      <c r="G8" s="60"/>
      <c r="H8" s="60"/>
      <c r="I8" s="60"/>
      <c r="J8" s="19"/>
      <c r="K8" s="19"/>
    </row>
    <row r="9" spans="1:11" ht="39" customHeight="1">
      <c r="A9" s="56"/>
      <c r="B9" s="57"/>
      <c r="C9" s="44" t="s">
        <v>143</v>
      </c>
      <c r="D9" s="44" t="s">
        <v>144</v>
      </c>
      <c r="E9" s="25" t="s">
        <v>13</v>
      </c>
      <c r="F9" s="25" t="s">
        <v>14</v>
      </c>
      <c r="G9" s="25" t="s">
        <v>15</v>
      </c>
      <c r="H9" s="25" t="s">
        <v>16</v>
      </c>
      <c r="I9" s="25" t="s">
        <v>17</v>
      </c>
      <c r="J9" s="19"/>
      <c r="K9" s="19"/>
    </row>
    <row r="10" spans="1:11">
      <c r="A10" s="17">
        <v>1</v>
      </c>
      <c r="B10" s="26">
        <v>2</v>
      </c>
      <c r="C10" s="27">
        <v>3</v>
      </c>
      <c r="D10" s="17">
        <v>4</v>
      </c>
      <c r="E10" s="27">
        <v>5</v>
      </c>
      <c r="F10" s="17">
        <v>6</v>
      </c>
      <c r="G10" s="27">
        <v>7</v>
      </c>
      <c r="H10" s="27">
        <v>8</v>
      </c>
      <c r="I10" s="17">
        <v>9</v>
      </c>
      <c r="J10" s="19"/>
      <c r="K10" s="19"/>
    </row>
    <row r="11" spans="1:11" s="4" customFormat="1" ht="25.5" customHeight="1">
      <c r="A11" s="28"/>
      <c r="B11" s="29" t="s">
        <v>128</v>
      </c>
      <c r="C11" s="28">
        <f t="shared" ref="C11:I11" si="0">C12+C27+C30+C35+C37</f>
        <v>1869</v>
      </c>
      <c r="D11" s="28">
        <f t="shared" si="0"/>
        <v>1927</v>
      </c>
      <c r="E11" s="28">
        <f t="shared" si="0"/>
        <v>3025</v>
      </c>
      <c r="F11" s="28">
        <f t="shared" si="0"/>
        <v>3025</v>
      </c>
      <c r="G11" s="28">
        <f t="shared" si="0"/>
        <v>3072</v>
      </c>
      <c r="H11" s="28">
        <f t="shared" si="0"/>
        <v>3136</v>
      </c>
      <c r="I11" s="28">
        <f t="shared" si="0"/>
        <v>3187</v>
      </c>
      <c r="J11" s="30"/>
      <c r="K11" s="30"/>
    </row>
    <row r="12" spans="1:11" s="4" customFormat="1" ht="35.25" customHeight="1">
      <c r="A12" s="28">
        <v>2</v>
      </c>
      <c r="B12" s="29" t="s">
        <v>34</v>
      </c>
      <c r="C12" s="28">
        <f>SUM(C13:C26)</f>
        <v>1530</v>
      </c>
      <c r="D12" s="28">
        <f>SUM(D13:D26)</f>
        <v>1598</v>
      </c>
      <c r="E12" s="28">
        <f t="shared" ref="E12:I12" si="1">SUM(E13:E26)</f>
        <v>2406</v>
      </c>
      <c r="F12" s="28">
        <f t="shared" si="1"/>
        <v>2413</v>
      </c>
      <c r="G12" s="28">
        <f t="shared" si="1"/>
        <v>2428</v>
      </c>
      <c r="H12" s="28">
        <f t="shared" si="1"/>
        <v>2470</v>
      </c>
      <c r="I12" s="28">
        <f t="shared" si="1"/>
        <v>2524</v>
      </c>
      <c r="J12" s="30"/>
      <c r="K12" s="30"/>
    </row>
    <row r="13" spans="1:11" s="22" customFormat="1" ht="30.75" customHeight="1">
      <c r="A13" s="17" t="s">
        <v>38</v>
      </c>
      <c r="B13" s="18" t="s">
        <v>37</v>
      </c>
      <c r="C13" s="17">
        <v>262</v>
      </c>
      <c r="D13" s="17">
        <v>301</v>
      </c>
      <c r="E13" s="17">
        <v>420</v>
      </c>
      <c r="F13" s="17">
        <v>420</v>
      </c>
      <c r="G13" s="17">
        <v>411</v>
      </c>
      <c r="H13" s="17">
        <v>421</v>
      </c>
      <c r="I13" s="17">
        <v>431</v>
      </c>
      <c r="J13" s="19"/>
      <c r="K13" s="19"/>
    </row>
    <row r="14" spans="1:11" s="2" customFormat="1" ht="35.25" customHeight="1">
      <c r="A14" s="17" t="s">
        <v>39</v>
      </c>
      <c r="B14" s="18" t="s">
        <v>33</v>
      </c>
      <c r="C14" s="17">
        <v>53</v>
      </c>
      <c r="D14" s="17">
        <v>47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9"/>
      <c r="K14" s="19"/>
    </row>
    <row r="15" spans="1:11" s="22" customFormat="1" ht="33">
      <c r="A15" s="17" t="s">
        <v>40</v>
      </c>
      <c r="B15" s="18" t="s">
        <v>41</v>
      </c>
      <c r="C15" s="17">
        <v>20</v>
      </c>
      <c r="D15" s="17">
        <v>52</v>
      </c>
      <c r="E15" s="17">
        <v>161</v>
      </c>
      <c r="F15" s="17">
        <v>161</v>
      </c>
      <c r="G15" s="17">
        <v>172</v>
      </c>
      <c r="H15" s="17">
        <v>180</v>
      </c>
      <c r="I15" s="17">
        <v>191</v>
      </c>
      <c r="J15" s="19"/>
      <c r="K15" s="19"/>
    </row>
    <row r="16" spans="1:11" s="22" customFormat="1">
      <c r="A16" s="17" t="s">
        <v>42</v>
      </c>
      <c r="B16" s="18" t="s">
        <v>43</v>
      </c>
      <c r="C16" s="17">
        <v>60</v>
      </c>
      <c r="D16" s="17">
        <v>42</v>
      </c>
      <c r="E16" s="17">
        <v>200</v>
      </c>
      <c r="F16" s="17">
        <v>205</v>
      </c>
      <c r="G16" s="17">
        <v>206</v>
      </c>
      <c r="H16" s="17">
        <v>208</v>
      </c>
      <c r="I16" s="17">
        <v>210</v>
      </c>
      <c r="J16" s="19"/>
      <c r="K16" s="19"/>
    </row>
    <row r="17" spans="1:11" s="22" customFormat="1">
      <c r="A17" s="17" t="s">
        <v>44</v>
      </c>
      <c r="B17" s="18" t="s">
        <v>45</v>
      </c>
      <c r="C17" s="17">
        <v>264</v>
      </c>
      <c r="D17" s="17">
        <v>434</v>
      </c>
      <c r="E17" s="17">
        <v>437</v>
      </c>
      <c r="F17" s="17">
        <v>443</v>
      </c>
      <c r="G17" s="17">
        <v>445</v>
      </c>
      <c r="H17" s="17">
        <v>448</v>
      </c>
      <c r="I17" s="17">
        <v>449</v>
      </c>
      <c r="J17" s="19"/>
      <c r="K17" s="19"/>
    </row>
    <row r="18" spans="1:11" s="22" customFormat="1">
      <c r="A18" s="17" t="s">
        <v>46</v>
      </c>
      <c r="B18" s="18" t="s">
        <v>47</v>
      </c>
      <c r="C18" s="17">
        <v>84</v>
      </c>
      <c r="D18" s="17">
        <v>56</v>
      </c>
      <c r="E18" s="17">
        <v>188</v>
      </c>
      <c r="F18" s="17">
        <v>192</v>
      </c>
      <c r="G18" s="17">
        <v>198</v>
      </c>
      <c r="H18" s="17">
        <v>206</v>
      </c>
      <c r="I18" s="17">
        <v>214</v>
      </c>
      <c r="J18" s="19"/>
      <c r="K18" s="19"/>
    </row>
    <row r="19" spans="1:11" s="22" customFormat="1">
      <c r="A19" s="20" t="s">
        <v>136</v>
      </c>
      <c r="B19" s="21" t="s">
        <v>135</v>
      </c>
      <c r="C19" s="17">
        <v>305</v>
      </c>
      <c r="D19" s="17">
        <v>68</v>
      </c>
      <c r="E19" s="17">
        <v>161</v>
      </c>
      <c r="F19" s="17">
        <v>165</v>
      </c>
      <c r="G19" s="17">
        <v>167</v>
      </c>
      <c r="H19" s="17">
        <v>170</v>
      </c>
      <c r="I19" s="17">
        <v>175</v>
      </c>
      <c r="J19" s="19"/>
      <c r="K19" s="19"/>
    </row>
    <row r="20" spans="1:11" s="2" customFormat="1" ht="33">
      <c r="A20" s="20" t="s">
        <v>48</v>
      </c>
      <c r="B20" s="21" t="s">
        <v>49</v>
      </c>
      <c r="C20" s="17">
        <v>18</v>
      </c>
      <c r="D20" s="17">
        <v>41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9"/>
      <c r="K20" s="19"/>
    </row>
    <row r="21" spans="1:11" s="22" customFormat="1" ht="33">
      <c r="A21" s="17" t="s">
        <v>50</v>
      </c>
      <c r="B21" s="18" t="s">
        <v>51</v>
      </c>
      <c r="C21" s="17">
        <v>43</v>
      </c>
      <c r="D21" s="17">
        <v>0</v>
      </c>
      <c r="E21" s="17">
        <v>109</v>
      </c>
      <c r="F21" s="17">
        <v>111</v>
      </c>
      <c r="G21" s="17">
        <v>118</v>
      </c>
      <c r="H21" s="17">
        <v>122</v>
      </c>
      <c r="I21" s="17">
        <v>131</v>
      </c>
      <c r="J21" s="19"/>
      <c r="K21" s="19"/>
    </row>
    <row r="22" spans="1:11" s="22" customFormat="1">
      <c r="A22" s="17" t="s">
        <v>52</v>
      </c>
      <c r="B22" s="18" t="s">
        <v>137</v>
      </c>
      <c r="C22" s="17">
        <v>0</v>
      </c>
      <c r="D22" s="17">
        <v>0</v>
      </c>
      <c r="E22" s="17">
        <v>7</v>
      </c>
      <c r="F22" s="17">
        <v>7</v>
      </c>
      <c r="G22" s="17">
        <v>7</v>
      </c>
      <c r="H22" s="17">
        <v>7</v>
      </c>
      <c r="I22" s="17">
        <v>7</v>
      </c>
      <c r="J22" s="19"/>
      <c r="K22" s="19"/>
    </row>
    <row r="23" spans="1:11" s="22" customFormat="1" ht="33">
      <c r="A23" s="17" t="s">
        <v>53</v>
      </c>
      <c r="B23" s="18" t="s">
        <v>138</v>
      </c>
      <c r="C23" s="17">
        <v>316</v>
      </c>
      <c r="D23" s="17">
        <v>387</v>
      </c>
      <c r="E23" s="17">
        <v>532</v>
      </c>
      <c r="F23" s="17">
        <v>520</v>
      </c>
      <c r="G23" s="17">
        <v>510</v>
      </c>
      <c r="H23" s="17">
        <v>510</v>
      </c>
      <c r="I23" s="17">
        <v>515</v>
      </c>
      <c r="J23" s="19"/>
      <c r="K23" s="19"/>
    </row>
    <row r="24" spans="1:11" s="2" customFormat="1" ht="33">
      <c r="A24" s="17" t="s">
        <v>54</v>
      </c>
      <c r="B24" s="18" t="s">
        <v>55</v>
      </c>
      <c r="C24" s="17">
        <v>40</v>
      </c>
      <c r="D24" s="17">
        <v>46</v>
      </c>
      <c r="E24" s="17">
        <v>74</v>
      </c>
      <c r="F24" s="17">
        <v>72</v>
      </c>
      <c r="G24" s="17">
        <v>72</v>
      </c>
      <c r="H24" s="17">
        <v>74</v>
      </c>
      <c r="I24" s="17">
        <v>73</v>
      </c>
      <c r="J24" s="19"/>
      <c r="K24" s="19"/>
    </row>
    <row r="25" spans="1:11" s="2" customFormat="1" ht="33">
      <c r="A25" s="17" t="s">
        <v>56</v>
      </c>
      <c r="B25" s="18" t="s">
        <v>78</v>
      </c>
      <c r="C25" s="17">
        <v>43</v>
      </c>
      <c r="D25" s="17">
        <v>78</v>
      </c>
      <c r="E25" s="17">
        <v>65</v>
      </c>
      <c r="F25" s="17">
        <v>65</v>
      </c>
      <c r="G25" s="17">
        <v>68</v>
      </c>
      <c r="H25" s="17">
        <v>68</v>
      </c>
      <c r="I25" s="17">
        <v>70</v>
      </c>
      <c r="J25" s="19"/>
      <c r="K25" s="19"/>
    </row>
    <row r="26" spans="1:11" s="2" customFormat="1">
      <c r="A26" s="17" t="s">
        <v>57</v>
      </c>
      <c r="B26" s="18" t="s">
        <v>58</v>
      </c>
      <c r="C26" s="17">
        <v>22</v>
      </c>
      <c r="D26" s="17">
        <v>46</v>
      </c>
      <c r="E26" s="17">
        <v>52</v>
      </c>
      <c r="F26" s="17">
        <v>52</v>
      </c>
      <c r="G26" s="17">
        <v>54</v>
      </c>
      <c r="H26" s="17">
        <v>56</v>
      </c>
      <c r="I26" s="17">
        <v>58</v>
      </c>
      <c r="J26" s="19"/>
      <c r="K26" s="19"/>
    </row>
    <row r="27" spans="1:11" s="4" customFormat="1" ht="33">
      <c r="A27" s="28">
        <v>4</v>
      </c>
      <c r="B27" s="29" t="s">
        <v>35</v>
      </c>
      <c r="C27" s="28">
        <f>SUM(C28:C29)</f>
        <v>75</v>
      </c>
      <c r="D27" s="28">
        <f t="shared" ref="D27:I27" si="2">SUM(D28:D29)</f>
        <v>59</v>
      </c>
      <c r="E27" s="28">
        <f t="shared" si="2"/>
        <v>163</v>
      </c>
      <c r="F27" s="28">
        <f t="shared" si="2"/>
        <v>162</v>
      </c>
      <c r="G27" s="28">
        <f t="shared" si="2"/>
        <v>162</v>
      </c>
      <c r="H27" s="28">
        <f t="shared" si="2"/>
        <v>173</v>
      </c>
      <c r="I27" s="28">
        <f t="shared" si="2"/>
        <v>173</v>
      </c>
      <c r="J27" s="30"/>
      <c r="K27" s="30"/>
    </row>
    <row r="28" spans="1:11" s="2" customFormat="1">
      <c r="A28" s="17" t="s">
        <v>59</v>
      </c>
      <c r="B28" s="18" t="s">
        <v>60</v>
      </c>
      <c r="C28" s="17">
        <v>75</v>
      </c>
      <c r="D28" s="17">
        <v>59</v>
      </c>
      <c r="E28" s="17">
        <v>161</v>
      </c>
      <c r="F28" s="17">
        <v>161</v>
      </c>
      <c r="G28" s="17">
        <v>161</v>
      </c>
      <c r="H28" s="17">
        <v>172</v>
      </c>
      <c r="I28" s="17">
        <v>172</v>
      </c>
      <c r="J28" s="19"/>
      <c r="K28" s="19"/>
    </row>
    <row r="29" spans="1:11" s="2" customFormat="1">
      <c r="A29" s="17" t="s">
        <v>61</v>
      </c>
      <c r="B29" s="18" t="s">
        <v>62</v>
      </c>
      <c r="C29" s="17">
        <v>0</v>
      </c>
      <c r="D29" s="17">
        <v>0</v>
      </c>
      <c r="E29" s="17">
        <v>2</v>
      </c>
      <c r="F29" s="17">
        <v>1</v>
      </c>
      <c r="G29" s="17">
        <v>1</v>
      </c>
      <c r="H29" s="17">
        <v>1</v>
      </c>
      <c r="I29" s="17">
        <v>1</v>
      </c>
      <c r="J29" s="19"/>
      <c r="K29" s="19"/>
    </row>
    <row r="30" spans="1:11" s="4" customFormat="1">
      <c r="A30" s="28">
        <v>5</v>
      </c>
      <c r="B30" s="29" t="s">
        <v>36</v>
      </c>
      <c r="C30" s="28">
        <f>SUM(C31:C34)</f>
        <v>230</v>
      </c>
      <c r="D30" s="28">
        <f t="shared" ref="D30:I30" si="3">SUM(D31:D34)</f>
        <v>245</v>
      </c>
      <c r="E30" s="28">
        <f t="shared" si="3"/>
        <v>419</v>
      </c>
      <c r="F30" s="28">
        <f t="shared" si="3"/>
        <v>413</v>
      </c>
      <c r="G30" s="28">
        <f t="shared" si="3"/>
        <v>444</v>
      </c>
      <c r="H30" s="28">
        <f t="shared" si="3"/>
        <v>455</v>
      </c>
      <c r="I30" s="28">
        <f t="shared" si="3"/>
        <v>451</v>
      </c>
      <c r="J30" s="30"/>
      <c r="K30" s="30"/>
    </row>
    <row r="31" spans="1:11" s="2" customFormat="1">
      <c r="A31" s="17" t="s">
        <v>63</v>
      </c>
      <c r="B31" s="18" t="s">
        <v>64</v>
      </c>
      <c r="C31" s="17">
        <v>72</v>
      </c>
      <c r="D31" s="17">
        <v>47</v>
      </c>
      <c r="E31" s="17">
        <v>137</v>
      </c>
      <c r="F31" s="17">
        <v>138</v>
      </c>
      <c r="G31" s="17">
        <v>134</v>
      </c>
      <c r="H31" s="17">
        <v>140</v>
      </c>
      <c r="I31" s="17">
        <v>139</v>
      </c>
      <c r="J31" s="19"/>
      <c r="K31" s="19"/>
    </row>
    <row r="32" spans="1:11" s="2" customFormat="1">
      <c r="A32" s="17" t="s">
        <v>65</v>
      </c>
      <c r="B32" s="18" t="s">
        <v>66</v>
      </c>
      <c r="C32" s="17">
        <v>0</v>
      </c>
      <c r="D32" s="17">
        <v>22</v>
      </c>
      <c r="E32" s="17">
        <v>27</v>
      </c>
      <c r="F32" s="17">
        <v>26</v>
      </c>
      <c r="G32" s="17">
        <v>26</v>
      </c>
      <c r="H32" s="17">
        <v>25</v>
      </c>
      <c r="I32" s="17">
        <v>25</v>
      </c>
      <c r="J32" s="19"/>
      <c r="K32" s="19"/>
    </row>
    <row r="33" spans="1:11" s="2" customFormat="1" ht="33">
      <c r="A33" s="17" t="s">
        <v>67</v>
      </c>
      <c r="B33" s="18" t="s">
        <v>77</v>
      </c>
      <c r="C33" s="17">
        <v>17</v>
      </c>
      <c r="D33" s="17">
        <v>0</v>
      </c>
      <c r="E33" s="17">
        <v>108</v>
      </c>
      <c r="F33" s="17">
        <v>104</v>
      </c>
      <c r="G33" s="17">
        <v>104</v>
      </c>
      <c r="H33" s="17">
        <v>105</v>
      </c>
      <c r="I33" s="17">
        <v>104</v>
      </c>
      <c r="J33" s="19"/>
      <c r="K33" s="19"/>
    </row>
    <row r="34" spans="1:11" s="2" customFormat="1">
      <c r="A34" s="17" t="s">
        <v>68</v>
      </c>
      <c r="B34" s="18" t="s">
        <v>69</v>
      </c>
      <c r="C34" s="17">
        <v>141</v>
      </c>
      <c r="D34" s="17">
        <v>176</v>
      </c>
      <c r="E34" s="17">
        <v>147</v>
      </c>
      <c r="F34" s="17">
        <v>145</v>
      </c>
      <c r="G34" s="17">
        <v>180</v>
      </c>
      <c r="H34" s="17">
        <v>185</v>
      </c>
      <c r="I34" s="17">
        <v>183</v>
      </c>
      <c r="J34" s="19"/>
      <c r="K34" s="19"/>
    </row>
    <row r="35" spans="1:11" s="4" customFormat="1">
      <c r="A35" s="28">
        <v>7</v>
      </c>
      <c r="B35" s="29" t="s">
        <v>70</v>
      </c>
      <c r="C35" s="28">
        <f>C36</f>
        <v>34</v>
      </c>
      <c r="D35" s="28">
        <f t="shared" ref="D35:I35" si="4">D36</f>
        <v>25</v>
      </c>
      <c r="E35" s="28">
        <f t="shared" si="4"/>
        <v>30</v>
      </c>
      <c r="F35" s="28">
        <f t="shared" si="4"/>
        <v>30</v>
      </c>
      <c r="G35" s="28">
        <f t="shared" si="4"/>
        <v>30</v>
      </c>
      <c r="H35" s="28">
        <f t="shared" si="4"/>
        <v>30</v>
      </c>
      <c r="I35" s="28">
        <f t="shared" si="4"/>
        <v>31</v>
      </c>
      <c r="J35" s="30"/>
      <c r="K35" s="30"/>
    </row>
    <row r="36" spans="1:11" s="2" customFormat="1">
      <c r="A36" s="17" t="s">
        <v>71</v>
      </c>
      <c r="B36" s="18" t="s">
        <v>72</v>
      </c>
      <c r="C36" s="17">
        <v>34</v>
      </c>
      <c r="D36" s="17">
        <v>25</v>
      </c>
      <c r="E36" s="17">
        <v>30</v>
      </c>
      <c r="F36" s="17">
        <v>30</v>
      </c>
      <c r="G36" s="17">
        <v>30</v>
      </c>
      <c r="H36" s="17">
        <v>30</v>
      </c>
      <c r="I36" s="17">
        <v>31</v>
      </c>
      <c r="J36" s="19"/>
      <c r="K36" s="19"/>
    </row>
    <row r="37" spans="1:11" s="4" customFormat="1">
      <c r="A37" s="28">
        <v>8</v>
      </c>
      <c r="B37" s="29" t="s">
        <v>73</v>
      </c>
      <c r="C37" s="28">
        <f>SUM(C38:C39)</f>
        <v>0</v>
      </c>
      <c r="D37" s="28">
        <f t="shared" ref="D37:I37" si="5">SUM(D38:D39)</f>
        <v>0</v>
      </c>
      <c r="E37" s="28">
        <f t="shared" si="5"/>
        <v>7</v>
      </c>
      <c r="F37" s="28">
        <f t="shared" si="5"/>
        <v>7</v>
      </c>
      <c r="G37" s="28">
        <f t="shared" si="5"/>
        <v>8</v>
      </c>
      <c r="H37" s="28">
        <f t="shared" si="5"/>
        <v>8</v>
      </c>
      <c r="I37" s="28">
        <f t="shared" si="5"/>
        <v>8</v>
      </c>
      <c r="J37" s="30"/>
      <c r="K37" s="30"/>
    </row>
    <row r="38" spans="1:11" s="2" customFormat="1" ht="33">
      <c r="A38" s="17" t="s">
        <v>74</v>
      </c>
      <c r="B38" s="18" t="s">
        <v>142</v>
      </c>
      <c r="C38" s="20">
        <v>0</v>
      </c>
      <c r="D38" s="17">
        <v>0</v>
      </c>
      <c r="E38" s="17">
        <v>5</v>
      </c>
      <c r="F38" s="17">
        <v>5</v>
      </c>
      <c r="G38" s="17">
        <v>5</v>
      </c>
      <c r="H38" s="17">
        <v>5</v>
      </c>
      <c r="I38" s="17">
        <v>5</v>
      </c>
      <c r="J38" s="19"/>
      <c r="K38" s="19"/>
    </row>
    <row r="39" spans="1:11" s="2" customFormat="1">
      <c r="A39" s="17" t="s">
        <v>75</v>
      </c>
      <c r="B39" s="18" t="s">
        <v>76</v>
      </c>
      <c r="C39" s="20">
        <v>0</v>
      </c>
      <c r="D39" s="17">
        <v>0</v>
      </c>
      <c r="E39" s="17">
        <v>2</v>
      </c>
      <c r="F39" s="17">
        <v>2</v>
      </c>
      <c r="G39" s="17">
        <v>3</v>
      </c>
      <c r="H39" s="17">
        <v>3</v>
      </c>
      <c r="I39" s="17">
        <v>3</v>
      </c>
      <c r="J39" s="19"/>
      <c r="K39" s="19"/>
    </row>
    <row r="40" spans="1:11">
      <c r="A40" s="31"/>
      <c r="B40" s="32"/>
      <c r="C40" s="31"/>
      <c r="D40" s="31"/>
      <c r="E40" s="31"/>
      <c r="F40" s="31"/>
      <c r="G40" s="31"/>
      <c r="H40" s="31"/>
      <c r="I40" s="31"/>
      <c r="J40" s="19"/>
      <c r="K40" s="19"/>
    </row>
    <row r="41" spans="1:11">
      <c r="A41" s="31"/>
      <c r="B41" s="32"/>
      <c r="C41" s="31"/>
      <c r="D41" s="31"/>
      <c r="E41" s="31"/>
      <c r="F41" s="31"/>
      <c r="G41" s="31"/>
      <c r="H41" s="31"/>
      <c r="I41" s="31"/>
      <c r="J41" s="19"/>
      <c r="K41" s="19"/>
    </row>
    <row r="42" spans="1:11">
      <c r="A42" s="31"/>
      <c r="B42" s="32"/>
      <c r="C42" s="31"/>
      <c r="D42" s="31"/>
      <c r="E42" s="31"/>
      <c r="F42" s="31"/>
      <c r="G42" s="31"/>
      <c r="H42" s="31"/>
      <c r="I42" s="31"/>
      <c r="J42" s="19"/>
      <c r="K42" s="19"/>
    </row>
    <row r="43" spans="1:11">
      <c r="A43" s="11"/>
      <c r="B43" s="12"/>
      <c r="C43" s="11"/>
      <c r="D43" s="11"/>
      <c r="E43" s="11"/>
      <c r="F43" s="11"/>
      <c r="G43" s="11"/>
      <c r="H43" s="11"/>
      <c r="I43" s="11"/>
    </row>
    <row r="44" spans="1:11">
      <c r="A44" s="11"/>
      <c r="B44" s="12"/>
      <c r="C44" s="11"/>
      <c r="D44" s="11"/>
      <c r="E44" s="11"/>
      <c r="F44" s="11"/>
      <c r="G44" s="11"/>
      <c r="H44" s="11"/>
      <c r="I44" s="11"/>
    </row>
    <row r="45" spans="1:11">
      <c r="A45" s="11"/>
      <c r="B45" s="12"/>
      <c r="C45" s="11"/>
      <c r="D45" s="11"/>
      <c r="E45" s="11"/>
      <c r="F45" s="11"/>
      <c r="G45" s="11"/>
      <c r="H45" s="11"/>
      <c r="I45" s="11"/>
    </row>
    <row r="46" spans="1:11">
      <c r="A46" s="11"/>
      <c r="B46" s="12"/>
      <c r="C46" s="11"/>
      <c r="D46" s="11"/>
      <c r="E46" s="11"/>
      <c r="F46" s="11"/>
      <c r="G46" s="11"/>
      <c r="H46" s="11"/>
      <c r="I46" s="11"/>
    </row>
    <row r="47" spans="1:11">
      <c r="A47" s="11"/>
      <c r="B47" s="12"/>
      <c r="C47" s="11"/>
      <c r="D47" s="11"/>
      <c r="E47" s="11"/>
      <c r="F47" s="11"/>
      <c r="G47" s="11"/>
      <c r="H47" s="11"/>
      <c r="I47" s="11"/>
    </row>
    <row r="48" spans="1:11">
      <c r="A48" s="11"/>
      <c r="B48" s="12"/>
      <c r="C48" s="11"/>
      <c r="D48" s="11"/>
      <c r="E48" s="11"/>
      <c r="F48" s="11"/>
      <c r="G48" s="11"/>
      <c r="H48" s="11"/>
      <c r="I48" s="11"/>
    </row>
    <row r="49" spans="1:9">
      <c r="A49" s="11"/>
      <c r="B49" s="12"/>
      <c r="C49" s="11"/>
      <c r="D49" s="11"/>
      <c r="E49" s="11"/>
      <c r="F49" s="11"/>
      <c r="G49" s="11"/>
      <c r="H49" s="11"/>
      <c r="I49" s="11"/>
    </row>
    <row r="50" spans="1:9">
      <c r="A50" s="11"/>
      <c r="B50" s="12"/>
      <c r="C50" s="11"/>
      <c r="D50" s="11"/>
      <c r="E50" s="11"/>
      <c r="F50" s="11"/>
      <c r="G50" s="11"/>
      <c r="H50" s="11"/>
      <c r="I50" s="11"/>
    </row>
    <row r="51" spans="1:9">
      <c r="A51" s="11"/>
      <c r="B51" s="12"/>
      <c r="C51" s="11"/>
      <c r="D51" s="11"/>
      <c r="E51" s="11"/>
      <c r="F51" s="11"/>
      <c r="G51" s="11"/>
      <c r="H51" s="11"/>
      <c r="I51" s="11"/>
    </row>
    <row r="52" spans="1:9">
      <c r="A52" s="11"/>
      <c r="B52" s="12"/>
      <c r="C52" s="11"/>
      <c r="D52" s="11"/>
      <c r="E52" s="11"/>
      <c r="F52" s="11"/>
      <c r="G52" s="11"/>
      <c r="H52" s="11"/>
      <c r="I52" s="11"/>
    </row>
    <row r="53" spans="1:9">
      <c r="A53" s="11"/>
      <c r="B53" s="12"/>
      <c r="C53" s="11"/>
      <c r="D53" s="11"/>
      <c r="E53" s="11"/>
      <c r="F53" s="11"/>
      <c r="G53" s="11"/>
      <c r="H53" s="11"/>
      <c r="I53" s="11"/>
    </row>
    <row r="54" spans="1:9">
      <c r="A54" s="11"/>
      <c r="B54" s="12"/>
      <c r="C54" s="11"/>
      <c r="D54" s="11"/>
      <c r="E54" s="11"/>
      <c r="F54" s="11"/>
      <c r="G54" s="11"/>
      <c r="H54" s="11"/>
      <c r="I54" s="11"/>
    </row>
    <row r="55" spans="1:9">
      <c r="A55" s="11"/>
      <c r="B55" s="12"/>
      <c r="C55" s="11"/>
      <c r="D55" s="11"/>
      <c r="E55" s="11"/>
      <c r="F55" s="11"/>
      <c r="G55" s="11"/>
      <c r="H55" s="11"/>
      <c r="I55" s="11"/>
    </row>
    <row r="56" spans="1:9">
      <c r="A56" s="11"/>
      <c r="B56" s="12"/>
      <c r="C56" s="11"/>
      <c r="D56" s="11"/>
      <c r="E56" s="11"/>
      <c r="F56" s="11"/>
      <c r="G56" s="11"/>
      <c r="H56" s="11"/>
      <c r="I56" s="11"/>
    </row>
    <row r="57" spans="1:9">
      <c r="A57" s="11"/>
      <c r="B57" s="12"/>
      <c r="C57" s="11"/>
      <c r="D57" s="11"/>
      <c r="E57" s="11"/>
      <c r="F57" s="11"/>
      <c r="G57" s="11"/>
      <c r="H57" s="11"/>
      <c r="I57" s="11"/>
    </row>
    <row r="58" spans="1:9">
      <c r="A58" s="11"/>
      <c r="B58" s="12"/>
      <c r="C58" s="11"/>
      <c r="D58" s="11"/>
      <c r="E58" s="11"/>
      <c r="F58" s="11"/>
      <c r="G58" s="11"/>
      <c r="H58" s="11"/>
      <c r="I58" s="11"/>
    </row>
    <row r="59" spans="1:9">
      <c r="A59" s="11"/>
      <c r="B59" s="12"/>
      <c r="C59" s="11"/>
      <c r="D59" s="11"/>
      <c r="E59" s="11"/>
      <c r="F59" s="11"/>
      <c r="G59" s="11"/>
      <c r="H59" s="11"/>
      <c r="I59" s="11"/>
    </row>
    <row r="60" spans="1:9">
      <c r="A60" s="11"/>
      <c r="B60" s="12"/>
      <c r="C60" s="11"/>
      <c r="D60" s="11"/>
      <c r="E60" s="11"/>
      <c r="F60" s="11"/>
      <c r="G60" s="11"/>
      <c r="H60" s="11"/>
      <c r="I60" s="11"/>
    </row>
    <row r="61" spans="1:9">
      <c r="A61" s="11"/>
      <c r="B61" s="12"/>
      <c r="C61" s="11"/>
      <c r="D61" s="11"/>
      <c r="E61" s="11"/>
      <c r="F61" s="11"/>
      <c r="G61" s="11"/>
      <c r="H61" s="11"/>
      <c r="I61" s="11"/>
    </row>
    <row r="62" spans="1:9">
      <c r="A62" s="11"/>
      <c r="B62" s="12"/>
      <c r="C62" s="11"/>
      <c r="D62" s="11"/>
      <c r="E62" s="11"/>
      <c r="F62" s="11"/>
      <c r="G62" s="11"/>
      <c r="H62" s="11"/>
      <c r="I62" s="11"/>
    </row>
    <row r="63" spans="1:9">
      <c r="A63" s="11"/>
      <c r="B63" s="12"/>
      <c r="C63" s="11"/>
      <c r="D63" s="11"/>
      <c r="E63" s="11"/>
      <c r="F63" s="11"/>
      <c r="G63" s="11"/>
      <c r="H63" s="11"/>
      <c r="I63" s="11"/>
    </row>
    <row r="64" spans="1:9">
      <c r="A64" s="11"/>
      <c r="B64" s="12"/>
      <c r="C64" s="11"/>
      <c r="D64" s="11"/>
      <c r="E64" s="11"/>
      <c r="F64" s="11"/>
      <c r="G64" s="11"/>
      <c r="H64" s="11"/>
      <c r="I64" s="11"/>
    </row>
    <row r="65" spans="1:9">
      <c r="A65" s="11"/>
      <c r="B65" s="12"/>
      <c r="C65" s="11"/>
      <c r="D65" s="11"/>
      <c r="E65" s="11"/>
      <c r="F65" s="11"/>
      <c r="G65" s="11"/>
      <c r="H65" s="11"/>
      <c r="I65" s="11"/>
    </row>
    <row r="66" spans="1:9">
      <c r="A66" s="11"/>
      <c r="B66" s="12"/>
      <c r="C66" s="11"/>
      <c r="D66" s="11"/>
      <c r="E66" s="11"/>
      <c r="F66" s="11"/>
      <c r="G66" s="11"/>
      <c r="H66" s="11"/>
      <c r="I66" s="11"/>
    </row>
    <row r="67" spans="1:9">
      <c r="A67" s="11"/>
      <c r="B67" s="12"/>
      <c r="C67" s="11"/>
      <c r="D67" s="11"/>
      <c r="E67" s="11"/>
      <c r="F67" s="11"/>
      <c r="G67" s="11"/>
      <c r="H67" s="11"/>
      <c r="I67" s="11"/>
    </row>
    <row r="68" spans="1:9">
      <c r="A68" s="11"/>
      <c r="B68" s="12"/>
      <c r="C68" s="11"/>
      <c r="D68" s="11"/>
      <c r="E68" s="11"/>
      <c r="F68" s="11"/>
      <c r="G68" s="11"/>
      <c r="H68" s="11"/>
      <c r="I68" s="11"/>
    </row>
    <row r="69" spans="1:9">
      <c r="A69" s="11"/>
      <c r="B69" s="12"/>
      <c r="C69" s="11"/>
      <c r="D69" s="11"/>
      <c r="E69" s="11"/>
      <c r="F69" s="11"/>
      <c r="G69" s="11"/>
      <c r="H69" s="11"/>
      <c r="I69" s="11"/>
    </row>
    <row r="70" spans="1:9">
      <c r="A70" s="11"/>
      <c r="B70" s="12"/>
      <c r="C70" s="11"/>
      <c r="D70" s="11"/>
      <c r="E70" s="11"/>
      <c r="F70" s="11"/>
      <c r="G70" s="11"/>
      <c r="H70" s="11"/>
      <c r="I70" s="11"/>
    </row>
  </sheetData>
  <mergeCells count="10">
    <mergeCell ref="A8:A9"/>
    <mergeCell ref="B8:B9"/>
    <mergeCell ref="C8:D8"/>
    <mergeCell ref="E8:I8"/>
    <mergeCell ref="A1:B1"/>
    <mergeCell ref="B3:I3"/>
    <mergeCell ref="H7:I7"/>
    <mergeCell ref="A4:I4"/>
    <mergeCell ref="A5:I5"/>
    <mergeCell ref="G1:I1"/>
  </mergeCells>
  <pageMargins left="0.35433070866141736" right="0.35433070866141736" top="1.3385826771653544" bottom="0.39370078740157483" header="0.11811023622047245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Профессии по ВЭД</vt:lpstr>
      <vt:lpstr>Профессии по ОКСО</vt:lpstr>
      <vt:lpstr>'Профессии по ВЭД'!Заголовки_для_печати</vt:lpstr>
      <vt:lpstr>'Профессии по ОКСО'!Заголовки_для_печати</vt:lpstr>
    </vt:vector>
  </TitlesOfParts>
  <Company>Миистерство финансов Хабаровского края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earomanova</dc:creator>
  <cp:lastModifiedBy>specprg5</cp:lastModifiedBy>
  <cp:lastPrinted>2018-06-21T23:50:51Z</cp:lastPrinted>
  <dcterms:created xsi:type="dcterms:W3CDTF">2018-05-31T05:36:29Z</dcterms:created>
  <dcterms:modified xsi:type="dcterms:W3CDTF">2019-11-24T23:31:05Z</dcterms:modified>
</cp:coreProperties>
</file>